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950" activeTab="0"/>
  </bookViews>
  <sheets>
    <sheet name="社会医学与卫生事业管理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<sst xmlns="http://schemas.openxmlformats.org/spreadsheetml/2006/main" count="96" uniqueCount="53">
  <si>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准考证号</t>
  </si>
  <si>
    <t>姓名</t>
  </si>
  <si>
    <t>性别</t>
  </si>
  <si>
    <t>初试总分</t>
  </si>
  <si>
    <t>复试成绩</t>
  </si>
  <si>
    <t>总成绩</t>
  </si>
  <si>
    <t>排名</t>
  </si>
  <si>
    <t>政治思想考核</t>
  </si>
  <si>
    <t>是否录取</t>
  </si>
  <si>
    <t>外语口语听力成绩</t>
  </si>
  <si>
    <t>综合素质和能力成绩</t>
  </si>
  <si>
    <t>专业素质和能力成绩</t>
  </si>
  <si>
    <t>复试成绩×40%</t>
  </si>
  <si>
    <t>初试总分×60/500</t>
  </si>
  <si>
    <t>103460000005087</t>
  </si>
  <si>
    <t>纪科宇</t>
  </si>
  <si>
    <t>女</t>
  </si>
  <si>
    <t>103460000004892</t>
  </si>
  <si>
    <t>程偲雨</t>
  </si>
  <si>
    <t>103460000003944</t>
  </si>
  <si>
    <t>吴梦洁</t>
  </si>
  <si>
    <t>103460000006266</t>
  </si>
  <si>
    <t>赵俊杰</t>
  </si>
  <si>
    <t>103460000002715</t>
  </si>
  <si>
    <t>陈小雨</t>
  </si>
  <si>
    <t>103460000003661</t>
  </si>
  <si>
    <t>许聪</t>
  </si>
  <si>
    <t>103460000005806</t>
  </si>
  <si>
    <t>周梦秋</t>
  </si>
  <si>
    <t>103460000007534</t>
  </si>
  <si>
    <t>彭志毅</t>
  </si>
  <si>
    <t>男</t>
  </si>
  <si>
    <t>103460000005903</t>
  </si>
  <si>
    <t>杜亚萍</t>
  </si>
  <si>
    <t>103460000001241</t>
  </si>
  <si>
    <t>张玺</t>
  </si>
  <si>
    <t>103460000004698</t>
  </si>
  <si>
    <t>管帅</t>
  </si>
  <si>
    <t>103460000003655</t>
  </si>
  <si>
    <t>高媛</t>
  </si>
  <si>
    <t>103460000005088</t>
  </si>
  <si>
    <t>徐文婧</t>
  </si>
  <si>
    <t>103460000002708</t>
  </si>
  <si>
    <t>黄丽</t>
  </si>
  <si>
    <t>103460000002717</t>
  </si>
  <si>
    <t>刘林锋</t>
  </si>
  <si>
    <t>103460000002718</t>
  </si>
  <si>
    <t>牛雨霞</t>
  </si>
  <si>
    <t>拟录取</t>
  </si>
  <si>
    <t>不录取</t>
  </si>
  <si>
    <t>合格</t>
  </si>
  <si>
    <t>学院：  医学院</t>
  </si>
  <si>
    <t>专业名称：    社会医学与卫生事业管理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</si>
</sst>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8" fontId="3" fillId="0" borderId="10" xfId="50" applyNumberFormat="1" applyFont="1" applyBorder="1" applyAlignment="1">
      <alignment horizontal="center" vertical="center" wrapText="1"/>
      <protection/>
    </xf>
    <xf numFmtId="177" fontId="3" fillId="0" borderId="11" xfId="50" applyNumberFormat="1" applyFont="1" applyBorder="1" applyAlignment="1">
      <alignment horizontal="center" vertical="center"/>
      <protection/>
    </xf>
    <xf numFmtId="178" fontId="3" fillId="0" borderId="11" xfId="50" applyNumberFormat="1" applyFont="1" applyBorder="1" applyAlignment="1">
      <alignment horizontal="center" vertical="center" wrapText="1"/>
      <protection/>
    </xf>
    <xf numFmtId="178" fontId="3" fillId="0" borderId="11" xfId="50" applyNumberFormat="1" applyFont="1" applyBorder="1" applyAlignment="1">
      <alignment horizontal="center" vertical="center"/>
      <protection/>
    </xf>
    <xf numFmtId="49" fontId="3" fillId="0" borderId="10" xfId="50" applyNumberFormat="1" applyFont="1" applyBorder="1" applyAlignment="1">
      <alignment horizontal="center" vertical="center" wrapText="1"/>
      <protection/>
    </xf>
    <xf numFmtId="176" fontId="3" fillId="0" borderId="11" xfId="50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center" vertical="center" wrapText="1"/>
      <protection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90" applyNumberFormat="1" applyFont="1" applyBorder="1" applyAlignment="1">
      <alignment horizontal="center" vertical="center"/>
      <protection/>
    </xf>
    <xf numFmtId="177" fontId="3" fillId="0" borderId="11" xfId="96" applyNumberFormat="1" applyFont="1" applyBorder="1" applyAlignment="1">
      <alignment horizontal="center" vertical="center"/>
      <protection/>
    </xf>
    <xf numFmtId="176" fontId="3" fillId="0" borderId="11" xfId="96" applyNumberFormat="1" applyFont="1" applyBorder="1" applyAlignment="1">
      <alignment horizontal="center" vertical="center"/>
      <protection/>
    </xf>
    <xf numFmtId="0" fontId="2" fillId="0" borderId="11" xfId="96" applyNumberFormat="1" applyFont="1" applyBorder="1" applyAlignment="1">
      <alignment horizontal="center" vertical="center"/>
      <protection/>
    </xf>
    <xf numFmtId="0" fontId="2" fillId="0" borderId="11" xfId="116" applyNumberFormat="1" applyFont="1" applyBorder="1" applyAlignment="1">
      <alignment horizontal="center" vertical="center"/>
      <protection/>
    </xf>
    <xf numFmtId="0" fontId="2" fillId="0" borderId="11" xfId="125" applyNumberFormat="1" applyFont="1" applyBorder="1" applyAlignment="1">
      <alignment horizontal="center" vertical="center"/>
      <protection/>
    </xf>
    <xf numFmtId="0" fontId="2" fillId="0" borderId="11" xfId="133" applyNumberFormat="1" applyFont="1" applyBorder="1" applyAlignment="1">
      <alignment horizontal="center" vertical="center"/>
      <protection/>
    </xf>
    <xf numFmtId="176" fontId="3" fillId="0" borderId="10" xfId="50" applyNumberFormat="1" applyFont="1" applyBorder="1" applyAlignment="1">
      <alignment horizontal="center" vertical="center" wrapText="1"/>
      <protection/>
    </xf>
    <xf numFmtId="177" fontId="3" fillId="0" borderId="10" xfId="50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6" fontId="3" fillId="0" borderId="11" xfId="50" applyNumberFormat="1" applyFont="1" applyBorder="1" applyAlignment="1">
      <alignment horizontal="center" vertical="center" wrapText="1"/>
      <protection/>
    </xf>
    <xf numFmtId="49" fontId="2" fillId="0" borderId="0" xfId="50" applyNumberFormat="1" applyFont="1" applyAlignment="1">
      <alignment horizontal="left" vertical="center"/>
      <protection/>
    </xf>
    <xf numFmtId="49" fontId="3" fillId="0" borderId="0" xfId="50" applyNumberFormat="1" applyFont="1" applyAlignment="1">
      <alignment horizontal="left" vertical="center"/>
      <protection/>
    </xf>
  </cellXfs>
  <cellStyles count="1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9" xfId="48"/>
    <cellStyle name="常规 19 2" xfId="49"/>
    <cellStyle name="常规 2" xfId="50"/>
    <cellStyle name="常规 2 10" xfId="51"/>
    <cellStyle name="常规 2 11" xfId="52"/>
    <cellStyle name="常规 2 12" xfId="53"/>
    <cellStyle name="常规 2 12 2" xfId="54"/>
    <cellStyle name="常规 2 13" xfId="55"/>
    <cellStyle name="常规 2 13 2" xfId="56"/>
    <cellStyle name="常规 2 14" xfId="57"/>
    <cellStyle name="常规 2 14 2" xfId="58"/>
    <cellStyle name="常规 2 15" xfId="59"/>
    <cellStyle name="常规 2 15 2" xfId="60"/>
    <cellStyle name="常规 2 16" xfId="61"/>
    <cellStyle name="常规 2 16 2" xfId="62"/>
    <cellStyle name="常规 2 17" xfId="63"/>
    <cellStyle name="常规 2 17 2" xfId="64"/>
    <cellStyle name="常规 2 18" xfId="65"/>
    <cellStyle name="常规 2 2" xfId="66"/>
    <cellStyle name="常规 2 2 10" xfId="67"/>
    <cellStyle name="常规 2 2 10 2" xfId="68"/>
    <cellStyle name="常规 2 2 11" xfId="69"/>
    <cellStyle name="常规 2 2 11 2" xfId="70"/>
    <cellStyle name="常规 2 2 12" xfId="71"/>
    <cellStyle name="常规 2 2 12 2" xfId="72"/>
    <cellStyle name="常规 2 2 2" xfId="73"/>
    <cellStyle name="常规 2 2 2 2" xfId="74"/>
    <cellStyle name="常规 2 2 3" xfId="75"/>
    <cellStyle name="常规 2 2 3 2" xfId="76"/>
    <cellStyle name="常规 2 2 4" xfId="77"/>
    <cellStyle name="常规 2 2 4 2" xfId="78"/>
    <cellStyle name="常规 2 2 5" xfId="79"/>
    <cellStyle name="常规 2 2 5 2" xfId="80"/>
    <cellStyle name="常规 2 2 6" xfId="81"/>
    <cellStyle name="常规 2 2 6 2" xfId="82"/>
    <cellStyle name="常规 2 2 7" xfId="83"/>
    <cellStyle name="常规 2 2 7 2" xfId="84"/>
    <cellStyle name="常规 2 2 8" xfId="85"/>
    <cellStyle name="常规 2 2 8 2" xfId="86"/>
    <cellStyle name="常规 2 2 9" xfId="87"/>
    <cellStyle name="常规 2 2 9 2" xfId="88"/>
    <cellStyle name="常规 2 3" xfId="89"/>
    <cellStyle name="常规 2 4" xfId="90"/>
    <cellStyle name="常规 2 5" xfId="91"/>
    <cellStyle name="常规 2 6" xfId="92"/>
    <cellStyle name="常规 2 7" xfId="93"/>
    <cellStyle name="常规 2 8" xfId="94"/>
    <cellStyle name="常规 2 9" xfId="95"/>
    <cellStyle name="常规 3" xfId="96"/>
    <cellStyle name="常规 3 10" xfId="97"/>
    <cellStyle name="常规 3 11" xfId="98"/>
    <cellStyle name="常规 3 12" xfId="99"/>
    <cellStyle name="常规 3 13" xfId="100"/>
    <cellStyle name="常规 3 14" xfId="101"/>
    <cellStyle name="常规 3 15" xfId="102"/>
    <cellStyle name="常规 3 16" xfId="103"/>
    <cellStyle name="常规 3 17" xfId="104"/>
    <cellStyle name="常规 3 17 2" xfId="105"/>
    <cellStyle name="常规 3 18" xfId="106"/>
    <cellStyle name="常规 3 2" xfId="107"/>
    <cellStyle name="常规 3 2 2" xfId="108"/>
    <cellStyle name="常规 3 3" xfId="109"/>
    <cellStyle name="常规 3 4" xfId="110"/>
    <cellStyle name="常规 3 5" xfId="111"/>
    <cellStyle name="常规 3 6" xfId="112"/>
    <cellStyle name="常规 3 7" xfId="113"/>
    <cellStyle name="常规 3 8" xfId="114"/>
    <cellStyle name="常规 3 9" xfId="115"/>
    <cellStyle name="常规 4" xfId="116"/>
    <cellStyle name="常规 4 2" xfId="117"/>
    <cellStyle name="常规 4 3" xfId="118"/>
    <cellStyle name="常规 4 4" xfId="119"/>
    <cellStyle name="常规 4 5" xfId="120"/>
    <cellStyle name="常规 4 6" xfId="121"/>
    <cellStyle name="常规 4 7" xfId="122"/>
    <cellStyle name="常规 4 7 2" xfId="123"/>
    <cellStyle name="常规 4 8" xfId="124"/>
    <cellStyle name="常规 5" xfId="125"/>
    <cellStyle name="常规 5 2" xfId="126"/>
    <cellStyle name="常规 5 3" xfId="127"/>
    <cellStyle name="常规 5 4" xfId="128"/>
    <cellStyle name="常规 5 5" xfId="129"/>
    <cellStyle name="常规 5 6" xfId="130"/>
    <cellStyle name="常规 5 7" xfId="131"/>
    <cellStyle name="常规 5 7 2" xfId="132"/>
    <cellStyle name="常规 6" xfId="133"/>
    <cellStyle name="常规 7" xfId="134"/>
    <cellStyle name="常规 7 2" xfId="135"/>
    <cellStyle name="常规 7 2 2" xfId="136"/>
    <cellStyle name="常规 7 3" xfId="137"/>
    <cellStyle name="常规 7 3 2" xfId="138"/>
    <cellStyle name="常规 7 4" xfId="139"/>
    <cellStyle name="常规 7 4 2" xfId="140"/>
    <cellStyle name="常规 7 5" xfId="141"/>
    <cellStyle name="常规 7 5 2" xfId="142"/>
    <cellStyle name="常规 7 6" xfId="143"/>
    <cellStyle name="常规 7 6 2" xfId="144"/>
    <cellStyle name="常规 7 7" xfId="145"/>
    <cellStyle name="常规 7 7 2" xfId="146"/>
    <cellStyle name="Hyperlink" xfId="147"/>
    <cellStyle name="好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警告文本" xfId="155"/>
    <cellStyle name="链接单元格" xfId="156"/>
    <cellStyle name="Comma" xfId="157"/>
    <cellStyle name="Comma [0]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适中" xfId="165"/>
    <cellStyle name="输出" xfId="166"/>
    <cellStyle name="输入" xfId="167"/>
    <cellStyle name="Followed Hyperlink" xfId="168"/>
    <cellStyle name="注释" xfId="1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15.125" style="0" bestFit="1" customWidth="1"/>
    <col min="2" max="2" width="6.375" style="0" bestFit="1" customWidth="1"/>
    <col min="3" max="3" width="4.50390625" style="0" bestFit="1" customWidth="1"/>
    <col min="4" max="4" width="5.00390625" style="0" customWidth="1"/>
    <col min="5" max="5" width="7.50390625" style="0" bestFit="1" customWidth="1"/>
    <col min="6" max="6" width="6.25390625" style="0" customWidth="1"/>
    <col min="7" max="7" width="5.875" style="8" customWidth="1"/>
    <col min="8" max="8" width="6.00390625" style="8" bestFit="1" customWidth="1"/>
    <col min="9" max="9" width="7.375" style="0" customWidth="1"/>
    <col min="10" max="10" width="7.50390625" style="0" bestFit="1" customWidth="1"/>
    <col min="11" max="11" width="5.50390625" style="0" customWidth="1"/>
    <col min="12" max="12" width="3.75390625" style="0" bestFit="1" customWidth="1"/>
    <col min="13" max="13" width="6.375" style="0" customWidth="1"/>
    <col min="14" max="14" width="6.875" style="0" customWidth="1"/>
  </cols>
  <sheetData>
    <row r="1" spans="1:14" ht="34.5" customHeight="1">
      <c r="A1" s="21" t="s">
        <v>51</v>
      </c>
      <c r="B1" s="21"/>
      <c r="C1" s="21"/>
      <c r="D1" s="21"/>
      <c r="E1" s="21"/>
      <c r="F1" s="22" t="s">
        <v>52</v>
      </c>
      <c r="G1" s="22"/>
      <c r="H1" s="22"/>
      <c r="I1" s="22"/>
      <c r="J1" s="22"/>
      <c r="K1" s="22"/>
      <c r="L1" s="22"/>
      <c r="M1" s="22"/>
      <c r="N1" s="22"/>
    </row>
    <row r="2" spans="1:14" s="19" customFormat="1" ht="33.75">
      <c r="A2" s="5" t="s">
        <v>0</v>
      </c>
      <c r="B2" s="5" t="s">
        <v>1</v>
      </c>
      <c r="C2" s="5" t="s">
        <v>2</v>
      </c>
      <c r="D2" s="17" t="s">
        <v>3</v>
      </c>
      <c r="E2" s="18" t="s">
        <v>13</v>
      </c>
      <c r="F2" s="1" t="s">
        <v>10</v>
      </c>
      <c r="G2" s="1" t="s">
        <v>11</v>
      </c>
      <c r="H2" s="1" t="s">
        <v>9</v>
      </c>
      <c r="I2" s="1" t="s">
        <v>4</v>
      </c>
      <c r="J2" s="1" t="s">
        <v>12</v>
      </c>
      <c r="K2" s="1" t="s">
        <v>5</v>
      </c>
      <c r="L2" s="17" t="s">
        <v>6</v>
      </c>
      <c r="M2" s="5" t="s">
        <v>7</v>
      </c>
      <c r="N2" s="5" t="s">
        <v>8</v>
      </c>
    </row>
    <row r="3" spans="1:14" s="9" customFormat="1" ht="15.75" customHeight="1">
      <c r="A3" s="10" t="s">
        <v>14</v>
      </c>
      <c r="B3" s="17" t="s">
        <v>15</v>
      </c>
      <c r="C3" s="17" t="s">
        <v>16</v>
      </c>
      <c r="D3" s="17">
        <v>418</v>
      </c>
      <c r="E3" s="2">
        <f aca="true" t="shared" si="0" ref="E3:E18">D3*60/500</f>
        <v>50.16</v>
      </c>
      <c r="F3" s="3">
        <v>37.8</v>
      </c>
      <c r="G3" s="3">
        <v>46.4</v>
      </c>
      <c r="H3" s="3">
        <v>8.5</v>
      </c>
      <c r="I3" s="4">
        <f aca="true" t="shared" si="1" ref="I3:I18">F3+G3+H3</f>
        <v>92.69999999999999</v>
      </c>
      <c r="J3" s="4">
        <f aca="true" t="shared" si="2" ref="J3:J18">I3*0.4</f>
        <v>37.08</v>
      </c>
      <c r="K3" s="11">
        <f aca="true" t="shared" si="3" ref="K3:K18">E3+J3</f>
        <v>87.24</v>
      </c>
      <c r="L3" s="6">
        <v>1</v>
      </c>
      <c r="M3" s="7" t="s">
        <v>50</v>
      </c>
      <c r="N3" s="7" t="s">
        <v>48</v>
      </c>
    </row>
    <row r="4" spans="1:14" s="9" customFormat="1" ht="15.75" customHeight="1">
      <c r="A4" s="10" t="s">
        <v>17</v>
      </c>
      <c r="B4" s="17" t="s">
        <v>18</v>
      </c>
      <c r="C4" s="17" t="s">
        <v>16</v>
      </c>
      <c r="D4" s="17">
        <v>406</v>
      </c>
      <c r="E4" s="2">
        <f t="shared" si="0"/>
        <v>48.72</v>
      </c>
      <c r="F4" s="3">
        <v>37</v>
      </c>
      <c r="G4" s="3">
        <v>46</v>
      </c>
      <c r="H4" s="3">
        <v>8.9</v>
      </c>
      <c r="I4" s="4">
        <f t="shared" si="1"/>
        <v>91.9</v>
      </c>
      <c r="J4" s="4">
        <f t="shared" si="2"/>
        <v>36.760000000000005</v>
      </c>
      <c r="K4" s="11">
        <f t="shared" si="3"/>
        <v>85.48</v>
      </c>
      <c r="L4" s="12">
        <v>2</v>
      </c>
      <c r="M4" s="7" t="s">
        <v>50</v>
      </c>
      <c r="N4" s="7" t="s">
        <v>48</v>
      </c>
    </row>
    <row r="5" spans="1:14" s="9" customFormat="1" ht="15.75" customHeight="1">
      <c r="A5" s="14" t="s">
        <v>23</v>
      </c>
      <c r="B5" s="17" t="s">
        <v>24</v>
      </c>
      <c r="C5" s="17" t="s">
        <v>16</v>
      </c>
      <c r="D5" s="17">
        <v>390</v>
      </c>
      <c r="E5" s="2">
        <f t="shared" si="0"/>
        <v>46.8</v>
      </c>
      <c r="F5" s="3">
        <v>37.4</v>
      </c>
      <c r="G5" s="3">
        <v>46.4</v>
      </c>
      <c r="H5" s="3">
        <v>8.3</v>
      </c>
      <c r="I5" s="4">
        <f t="shared" si="1"/>
        <v>92.1</v>
      </c>
      <c r="J5" s="4">
        <f t="shared" si="2"/>
        <v>36.839999999999996</v>
      </c>
      <c r="K5" s="11">
        <f t="shared" si="3"/>
        <v>83.63999999999999</v>
      </c>
      <c r="L5" s="12">
        <v>3</v>
      </c>
      <c r="M5" s="7" t="s">
        <v>50</v>
      </c>
      <c r="N5" s="7" t="s">
        <v>48</v>
      </c>
    </row>
    <row r="6" spans="1:14" s="9" customFormat="1" ht="15.75" customHeight="1">
      <c r="A6" s="15" t="s">
        <v>29</v>
      </c>
      <c r="B6" s="17" t="s">
        <v>30</v>
      </c>
      <c r="C6" s="17" t="s">
        <v>31</v>
      </c>
      <c r="D6" s="17">
        <v>377</v>
      </c>
      <c r="E6" s="2">
        <f t="shared" si="0"/>
        <v>45.24</v>
      </c>
      <c r="F6" s="3">
        <v>37.2</v>
      </c>
      <c r="G6" s="3">
        <v>45.8</v>
      </c>
      <c r="H6" s="3">
        <v>8</v>
      </c>
      <c r="I6" s="4">
        <f t="shared" si="1"/>
        <v>91</v>
      </c>
      <c r="J6" s="4">
        <f t="shared" si="2"/>
        <v>36.4</v>
      </c>
      <c r="K6" s="11">
        <f t="shared" si="3"/>
        <v>81.64</v>
      </c>
      <c r="L6" s="6">
        <v>4</v>
      </c>
      <c r="M6" s="7" t="s">
        <v>50</v>
      </c>
      <c r="N6" s="7" t="s">
        <v>48</v>
      </c>
    </row>
    <row r="7" spans="1:14" s="9" customFormat="1" ht="15.75" customHeight="1">
      <c r="A7" s="16" t="s">
        <v>38</v>
      </c>
      <c r="B7" s="17" t="s">
        <v>39</v>
      </c>
      <c r="C7" s="17" t="s">
        <v>16</v>
      </c>
      <c r="D7" s="17">
        <v>367</v>
      </c>
      <c r="E7" s="2">
        <f t="shared" si="0"/>
        <v>44.04</v>
      </c>
      <c r="F7" s="3">
        <v>38.2</v>
      </c>
      <c r="G7" s="3">
        <v>47</v>
      </c>
      <c r="H7" s="3">
        <v>8.2</v>
      </c>
      <c r="I7" s="4">
        <f t="shared" si="1"/>
        <v>93.4</v>
      </c>
      <c r="J7" s="4">
        <f t="shared" si="2"/>
        <v>37.36000000000001</v>
      </c>
      <c r="K7" s="11">
        <f t="shared" si="3"/>
        <v>81.4</v>
      </c>
      <c r="L7" s="12">
        <v>5</v>
      </c>
      <c r="M7" s="7" t="s">
        <v>50</v>
      </c>
      <c r="N7" s="7" t="s">
        <v>48</v>
      </c>
    </row>
    <row r="8" spans="1:14" s="9" customFormat="1" ht="15.75" customHeight="1">
      <c r="A8" s="13" t="s">
        <v>19</v>
      </c>
      <c r="B8" s="17" t="s">
        <v>20</v>
      </c>
      <c r="C8" s="17" t="s">
        <v>16</v>
      </c>
      <c r="D8" s="17">
        <v>397</v>
      </c>
      <c r="E8" s="2">
        <f t="shared" si="0"/>
        <v>47.64</v>
      </c>
      <c r="F8" s="3">
        <v>34.8</v>
      </c>
      <c r="G8" s="3">
        <v>41.8</v>
      </c>
      <c r="H8" s="3">
        <v>7.7</v>
      </c>
      <c r="I8" s="4">
        <f t="shared" si="1"/>
        <v>84.3</v>
      </c>
      <c r="J8" s="4">
        <f t="shared" si="2"/>
        <v>33.72</v>
      </c>
      <c r="K8" s="11">
        <f t="shared" si="3"/>
        <v>81.36</v>
      </c>
      <c r="L8" s="12">
        <v>6</v>
      </c>
      <c r="M8" s="7" t="s">
        <v>50</v>
      </c>
      <c r="N8" s="7" t="s">
        <v>48</v>
      </c>
    </row>
    <row r="9" spans="1:14" s="9" customFormat="1" ht="15.75" customHeight="1">
      <c r="A9" s="16" t="s">
        <v>44</v>
      </c>
      <c r="B9" s="17" t="s">
        <v>45</v>
      </c>
      <c r="C9" s="17" t="s">
        <v>31</v>
      </c>
      <c r="D9" s="17">
        <v>358</v>
      </c>
      <c r="E9" s="2">
        <f t="shared" si="0"/>
        <v>42.96</v>
      </c>
      <c r="F9" s="3">
        <v>37.4</v>
      </c>
      <c r="G9" s="3">
        <v>45.4</v>
      </c>
      <c r="H9" s="3">
        <v>8.3</v>
      </c>
      <c r="I9" s="4">
        <f t="shared" si="1"/>
        <v>91.1</v>
      </c>
      <c r="J9" s="4">
        <f t="shared" si="2"/>
        <v>36.44</v>
      </c>
      <c r="K9" s="11">
        <f t="shared" si="3"/>
        <v>79.4</v>
      </c>
      <c r="L9" s="6">
        <v>7</v>
      </c>
      <c r="M9" s="7" t="s">
        <v>50</v>
      </c>
      <c r="N9" s="7" t="s">
        <v>48</v>
      </c>
    </row>
    <row r="10" spans="1:14" s="9" customFormat="1" ht="15.75" customHeight="1">
      <c r="A10" s="16" t="s">
        <v>36</v>
      </c>
      <c r="B10" s="17" t="s">
        <v>37</v>
      </c>
      <c r="C10" s="17" t="s">
        <v>31</v>
      </c>
      <c r="D10" s="17">
        <v>371</v>
      </c>
      <c r="E10" s="2">
        <f t="shared" si="0"/>
        <v>44.52</v>
      </c>
      <c r="F10" s="3">
        <v>35.8</v>
      </c>
      <c r="G10" s="3">
        <v>43.6</v>
      </c>
      <c r="H10" s="3">
        <v>6.7</v>
      </c>
      <c r="I10" s="4">
        <f t="shared" si="1"/>
        <v>86.10000000000001</v>
      </c>
      <c r="J10" s="4">
        <f t="shared" si="2"/>
        <v>34.440000000000005</v>
      </c>
      <c r="K10" s="11">
        <f t="shared" si="3"/>
        <v>78.96000000000001</v>
      </c>
      <c r="L10" s="12">
        <v>8</v>
      </c>
      <c r="M10" s="7" t="s">
        <v>50</v>
      </c>
      <c r="N10" s="7" t="s">
        <v>48</v>
      </c>
    </row>
    <row r="11" spans="1:14" s="9" customFormat="1" ht="15.75" customHeight="1">
      <c r="A11" s="13" t="s">
        <v>21</v>
      </c>
      <c r="B11" s="17" t="s">
        <v>22</v>
      </c>
      <c r="C11" s="17" t="s">
        <v>16</v>
      </c>
      <c r="D11" s="17">
        <v>395</v>
      </c>
      <c r="E11" s="2">
        <f t="shared" si="0"/>
        <v>47.4</v>
      </c>
      <c r="F11" s="3">
        <v>32.4</v>
      </c>
      <c r="G11" s="3">
        <v>39</v>
      </c>
      <c r="H11" s="3">
        <v>6.3</v>
      </c>
      <c r="I11" s="4">
        <f t="shared" si="1"/>
        <v>77.7</v>
      </c>
      <c r="J11" s="4">
        <f t="shared" si="2"/>
        <v>31.080000000000002</v>
      </c>
      <c r="K11" s="11">
        <f t="shared" si="3"/>
        <v>78.48</v>
      </c>
      <c r="L11" s="12">
        <v>9</v>
      </c>
      <c r="M11" s="7" t="s">
        <v>50</v>
      </c>
      <c r="N11" s="7" t="s">
        <v>48</v>
      </c>
    </row>
    <row r="12" spans="1:14" s="9" customFormat="1" ht="15.75" customHeight="1">
      <c r="A12" s="14" t="s">
        <v>25</v>
      </c>
      <c r="B12" s="17" t="s">
        <v>26</v>
      </c>
      <c r="C12" s="17" t="s">
        <v>16</v>
      </c>
      <c r="D12" s="17">
        <v>381</v>
      </c>
      <c r="E12" s="2">
        <f t="shared" si="0"/>
        <v>45.72</v>
      </c>
      <c r="F12" s="3">
        <v>33.4</v>
      </c>
      <c r="G12" s="3">
        <v>40.8</v>
      </c>
      <c r="H12" s="3">
        <v>6.7</v>
      </c>
      <c r="I12" s="4">
        <f t="shared" si="1"/>
        <v>80.89999999999999</v>
      </c>
      <c r="J12" s="4">
        <f t="shared" si="2"/>
        <v>32.36</v>
      </c>
      <c r="K12" s="11">
        <f t="shared" si="3"/>
        <v>78.08</v>
      </c>
      <c r="L12" s="6">
        <v>10</v>
      </c>
      <c r="M12" s="7" t="s">
        <v>50</v>
      </c>
      <c r="N12" s="7" t="s">
        <v>48</v>
      </c>
    </row>
    <row r="13" spans="1:14" s="9" customFormat="1" ht="15.75" customHeight="1">
      <c r="A13" s="14" t="s">
        <v>27</v>
      </c>
      <c r="B13" s="17" t="s">
        <v>28</v>
      </c>
      <c r="C13" s="17" t="s">
        <v>16</v>
      </c>
      <c r="D13" s="17">
        <v>380</v>
      </c>
      <c r="E13" s="2">
        <f t="shared" si="0"/>
        <v>45.6</v>
      </c>
      <c r="F13" s="3">
        <v>31.6</v>
      </c>
      <c r="G13" s="3">
        <v>39</v>
      </c>
      <c r="H13" s="3">
        <v>6.6</v>
      </c>
      <c r="I13" s="4">
        <f t="shared" si="1"/>
        <v>77.19999999999999</v>
      </c>
      <c r="J13" s="4">
        <f t="shared" si="2"/>
        <v>30.879999999999995</v>
      </c>
      <c r="K13" s="11">
        <f t="shared" si="3"/>
        <v>76.47999999999999</v>
      </c>
      <c r="L13" s="12">
        <v>11</v>
      </c>
      <c r="M13" s="7" t="s">
        <v>50</v>
      </c>
      <c r="N13" s="7" t="s">
        <v>48</v>
      </c>
    </row>
    <row r="14" spans="1:14" s="9" customFormat="1" ht="15.75" customHeight="1">
      <c r="A14" s="16" t="s">
        <v>40</v>
      </c>
      <c r="B14" s="17" t="s">
        <v>41</v>
      </c>
      <c r="C14" s="17" t="s">
        <v>16</v>
      </c>
      <c r="D14" s="17">
        <v>366</v>
      </c>
      <c r="E14" s="2">
        <f t="shared" si="0"/>
        <v>43.92</v>
      </c>
      <c r="F14" s="3">
        <v>32.2</v>
      </c>
      <c r="G14" s="3">
        <v>39</v>
      </c>
      <c r="H14" s="3">
        <v>7.2</v>
      </c>
      <c r="I14" s="4">
        <f t="shared" si="1"/>
        <v>78.4</v>
      </c>
      <c r="J14" s="4">
        <f t="shared" si="2"/>
        <v>31.360000000000003</v>
      </c>
      <c r="K14" s="11">
        <f t="shared" si="3"/>
        <v>75.28</v>
      </c>
      <c r="L14" s="12">
        <v>12</v>
      </c>
      <c r="M14" s="7" t="s">
        <v>50</v>
      </c>
      <c r="N14" s="7" t="s">
        <v>49</v>
      </c>
    </row>
    <row r="15" spans="1:14" s="9" customFormat="1" ht="15.75" customHeight="1">
      <c r="A15" s="16" t="s">
        <v>34</v>
      </c>
      <c r="B15" s="17" t="s">
        <v>35</v>
      </c>
      <c r="C15" s="17" t="s">
        <v>16</v>
      </c>
      <c r="D15" s="17">
        <v>372</v>
      </c>
      <c r="E15" s="2">
        <f t="shared" si="0"/>
        <v>44.64</v>
      </c>
      <c r="F15" s="3">
        <v>31.2</v>
      </c>
      <c r="G15" s="3">
        <v>37.8</v>
      </c>
      <c r="H15" s="3">
        <v>7</v>
      </c>
      <c r="I15" s="4">
        <f t="shared" si="1"/>
        <v>76</v>
      </c>
      <c r="J15" s="4">
        <f t="shared" si="2"/>
        <v>30.400000000000002</v>
      </c>
      <c r="K15" s="11">
        <f t="shared" si="3"/>
        <v>75.04</v>
      </c>
      <c r="L15" s="6">
        <v>13</v>
      </c>
      <c r="M15" s="7" t="s">
        <v>50</v>
      </c>
      <c r="N15" s="7" t="s">
        <v>49</v>
      </c>
    </row>
    <row r="16" spans="1:14" s="9" customFormat="1" ht="15.75" customHeight="1">
      <c r="A16" s="15" t="s">
        <v>32</v>
      </c>
      <c r="B16" s="17" t="s">
        <v>33</v>
      </c>
      <c r="C16" s="17" t="s">
        <v>16</v>
      </c>
      <c r="D16" s="17">
        <v>377</v>
      </c>
      <c r="E16" s="2">
        <f t="shared" si="0"/>
        <v>45.24</v>
      </c>
      <c r="F16" s="3">
        <v>32.8</v>
      </c>
      <c r="G16" s="3">
        <v>35.4</v>
      </c>
      <c r="H16" s="3">
        <v>6</v>
      </c>
      <c r="I16" s="4">
        <f t="shared" si="1"/>
        <v>74.19999999999999</v>
      </c>
      <c r="J16" s="4">
        <f t="shared" si="2"/>
        <v>29.679999999999996</v>
      </c>
      <c r="K16" s="11">
        <f t="shared" si="3"/>
        <v>74.92</v>
      </c>
      <c r="L16" s="12">
        <v>14</v>
      </c>
      <c r="M16" s="7" t="s">
        <v>50</v>
      </c>
      <c r="N16" s="7" t="s">
        <v>49</v>
      </c>
    </row>
    <row r="17" spans="1:14" s="9" customFormat="1" ht="15.75" customHeight="1">
      <c r="A17" s="16" t="s">
        <v>42</v>
      </c>
      <c r="B17" s="17" t="s">
        <v>43</v>
      </c>
      <c r="C17" s="17" t="s">
        <v>16</v>
      </c>
      <c r="D17" s="17">
        <v>363</v>
      </c>
      <c r="E17" s="2">
        <f t="shared" si="0"/>
        <v>43.56</v>
      </c>
      <c r="F17" s="3">
        <v>31.4</v>
      </c>
      <c r="G17" s="3">
        <v>37.2</v>
      </c>
      <c r="H17" s="3">
        <v>6.3</v>
      </c>
      <c r="I17" s="4">
        <f t="shared" si="1"/>
        <v>74.89999999999999</v>
      </c>
      <c r="J17" s="4">
        <f t="shared" si="2"/>
        <v>29.959999999999997</v>
      </c>
      <c r="K17" s="11">
        <f t="shared" si="3"/>
        <v>73.52</v>
      </c>
      <c r="L17" s="12">
        <v>15</v>
      </c>
      <c r="M17" s="7" t="s">
        <v>50</v>
      </c>
      <c r="N17" s="7" t="s">
        <v>49</v>
      </c>
    </row>
    <row r="18" spans="1:14" s="9" customFormat="1" ht="15.75" customHeight="1">
      <c r="A18" s="16" t="s">
        <v>46</v>
      </c>
      <c r="B18" s="20" t="s">
        <v>47</v>
      </c>
      <c r="C18" s="20" t="s">
        <v>16</v>
      </c>
      <c r="D18" s="20">
        <v>355</v>
      </c>
      <c r="E18" s="2">
        <f t="shared" si="0"/>
        <v>42.6</v>
      </c>
      <c r="F18" s="3">
        <v>30.6</v>
      </c>
      <c r="G18" s="3">
        <v>36.2</v>
      </c>
      <c r="H18" s="3">
        <v>7.6</v>
      </c>
      <c r="I18" s="4">
        <f t="shared" si="1"/>
        <v>74.4</v>
      </c>
      <c r="J18" s="4">
        <f t="shared" si="2"/>
        <v>29.760000000000005</v>
      </c>
      <c r="K18" s="11">
        <f t="shared" si="3"/>
        <v>72.36000000000001</v>
      </c>
      <c r="L18" s="6">
        <v>16</v>
      </c>
      <c r="M18" s="7" t="s">
        <v>50</v>
      </c>
      <c r="N18" s="7" t="s">
        <v>49</v>
      </c>
    </row>
  </sheetData>
  <sheetProtection/>
  <mergeCells count="2">
    <mergeCell ref="A1:E1"/>
    <mergeCell ref="F1:N1"/>
  </mergeCells>
  <printOptions/>
  <pageMargins left="0.16" right="0.16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air</cp:lastModifiedBy>
  <cp:lastPrinted>2020-05-17T10:17:49Z</cp:lastPrinted>
  <dcterms:created xsi:type="dcterms:W3CDTF">2016-03-30T01:30:04Z</dcterms:created>
  <dcterms:modified xsi:type="dcterms:W3CDTF">2020-05-17T10:30:14Z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